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110" yWindow="1245" windowWidth="12210" windowHeight="11700"/>
  </bookViews>
  <sheets>
    <sheet name="KSS" sheetId="2" r:id="rId1"/>
  </sheets>
  <calcPr calcId="144525"/>
</workbook>
</file>

<file path=xl/calcChain.xml><?xml version="1.0" encoding="utf-8"?>
<calcChain xmlns="http://schemas.openxmlformats.org/spreadsheetml/2006/main">
  <c r="E9" i="2" l="1"/>
  <c r="E12" i="2"/>
  <c r="E10" i="2"/>
  <c r="E7" i="2"/>
  <c r="E8" i="2" s="1"/>
  <c r="E5" i="2"/>
  <c r="E14" i="2"/>
  <c r="E16" i="2"/>
  <c r="E6" i="2"/>
  <c r="E18" i="2" l="1"/>
  <c r="E19" i="2"/>
  <c r="E13" i="2"/>
  <c r="E20" i="2" l="1"/>
</calcChain>
</file>

<file path=xl/sharedStrings.xml><?xml version="1.0" encoding="utf-8"?>
<sst xmlns="http://schemas.openxmlformats.org/spreadsheetml/2006/main" count="65" uniqueCount="52">
  <si>
    <t>Шифър</t>
  </si>
  <si>
    <t>Наименование</t>
  </si>
  <si>
    <t>мярка</t>
  </si>
  <si>
    <t>К-во</t>
  </si>
  <si>
    <t>стойност</t>
  </si>
  <si>
    <t>8101402230</t>
  </si>
  <si>
    <t>м3</t>
  </si>
  <si>
    <t>*000000001</t>
  </si>
  <si>
    <t>8102070130</t>
  </si>
  <si>
    <t>8103309400</t>
  </si>
  <si>
    <t>м2</t>
  </si>
  <si>
    <t>8102061020</t>
  </si>
  <si>
    <t>кг</t>
  </si>
  <si>
    <t>8102071060</t>
  </si>
  <si>
    <t>*000000003</t>
  </si>
  <si>
    <t>*279500010</t>
  </si>
  <si>
    <t>БАРБАКАНИ Ф 50 ОТ PVC ТРЪБИ</t>
  </si>
  <si>
    <t>м</t>
  </si>
  <si>
    <t>*000000005</t>
  </si>
  <si>
    <t>ХРS  - 20ММ ЗА ФУГИ</t>
  </si>
  <si>
    <t>*000000004</t>
  </si>
  <si>
    <t>ГЕОТЕКСТИЛНА МРЕЖА ОКОЛО БАРБАКАНИ</t>
  </si>
  <si>
    <t>8102280810</t>
  </si>
  <si>
    <t>*000000006</t>
  </si>
  <si>
    <t>*000000002</t>
  </si>
  <si>
    <t>НАПРАВА НА СКАЛЕН НАСИП ЗАД СТЕНАТА</t>
  </si>
  <si>
    <t>*000000007</t>
  </si>
  <si>
    <t>ПРЕВОЗ ОБРАТЕН  НАСИП</t>
  </si>
  <si>
    <t>8101114111</t>
  </si>
  <si>
    <t>№</t>
  </si>
  <si>
    <t xml:space="preserve">КОЛИЧЕСТВЕНО - СТОЙНОСТНА СМЕТКА </t>
  </si>
  <si>
    <t xml:space="preserve">БИТУМЕН ГРУНД-ДВУКРАТНО </t>
  </si>
  <si>
    <t>НАПРАВА И РАЗВАЛЯНЕ КОФРАЖ ЗА УСТОИ,СТЪЛБОВЕ И ДР.СТЕНИ С ПРАВИ ПОВЪРХНИНИ</t>
  </si>
  <si>
    <t>Непредвидени разходи 10%</t>
  </si>
  <si>
    <t>ДДС 20%</t>
  </si>
  <si>
    <t>Стойност</t>
  </si>
  <si>
    <t>Общо СМР</t>
  </si>
  <si>
    <t>ПОЛАГАНЕ БЕТОН С12/15 - БДС EN206-1 , НЕАРМИРАН В ОСНОВИ</t>
  </si>
  <si>
    <t>ИЗРАБОТКА И МОНТАЖ АРМИРОВКА В500В - БДС EN  9252:2007</t>
  </si>
  <si>
    <t xml:space="preserve">ИЗКОП С БАГЕР ЗЕМ.ПОЧВИ ПРИ 2 УТ.У-ВИЯ НА ТРАНСПОРТ  </t>
  </si>
  <si>
    <t>СМР</t>
  </si>
  <si>
    <t xml:space="preserve">УПЛЪТНЯВАНЕ НА ОБРАТЕН НАСИП НА ПЛАСТОВЕ ОТ ПО 20СМ </t>
  </si>
  <si>
    <t>ПОЛАГАНЕ   БЕТОН ЗА СТЕНИ И ФУНДАМЕНТИ  С30/37 - БДС EN206-1</t>
  </si>
  <si>
    <t>РАЗБИВАНЕ  НЕАРМИРАН БЕТОН С ХИДРОЧУК</t>
  </si>
  <si>
    <t>8101115111</t>
  </si>
  <si>
    <t xml:space="preserve">НАТОВАРВАНЕ,ПРЕВОЗ И РАЗТОВАРВАНЕ БЕТОНОВИ ОТПАДЪЦИ </t>
  </si>
  <si>
    <t>ПРЕВОЗ НА ИЗКОПАНИ ЗЕМНИ МАСИ НА 10КМ</t>
  </si>
  <si>
    <t xml:space="preserve">ОБЕКТ :  Подпорна стена на ул. Виктор Юго от о.т. 61 до о.т. 62 в гр.Златоград , община Златоград , област Смолян </t>
  </si>
  <si>
    <t>ПРЕВОЗ БЕТОН С БЕТОНОВОЗ НА 5 км.</t>
  </si>
  <si>
    <t>ДОСТАВКА И МОНТАЖ СТОМАНЕН ПАРАПЕТ  С МИН.ВИСОЧИНА 110СМ, МИН. ДЕБЕЛИНА НА СТЕНИТЕ НА ПРОФИЛА 3ММ, ВКЛЮЧИТЕЛНО АНТИКОРОЗИОННА ЗАЩИТА И ВСИЧКИ СВЪРЗАНИ С ТОВА РАЗХОДИ</t>
  </si>
  <si>
    <t>ед. цена</t>
  </si>
  <si>
    <t>............................................
Правно обвързващ подпис 
Дата  ________/ _________ / ______
Име и фамилия __________________________
Длъжност  __________________________
Наименование на участника 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</si>
</sst>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лв&quot;"/>
    <numFmt numFmtId="165" formatCode="_-* #,##0.00\ &quot;лв&quot;_-;\-* #,##0.00\ &quot;лв&quot;_-;_-* &quot;-&quot;??\ &quot;лв&quot;_-;_-@_-"/>
  </numFmts>
  <fonts count="8" x14ac:knownFonts="1">
    <font>
      <sz val="10"/>
      <name val="Arial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Cambria"/>
      <family val="1"/>
      <charset val="204"/>
    </font>
    <font>
      <b/>
      <sz val="12"/>
      <name val="Cambria"/>
      <family val="1"/>
      <charset val="204"/>
    </font>
    <font>
      <b/>
      <sz val="10"/>
      <name val="Cambria"/>
      <family val="1"/>
      <charset val="204"/>
    </font>
    <font>
      <sz val="10"/>
      <color indexed="8"/>
      <name val="Cambria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3" fillId="0" borderId="1" xfId="0" quotePrefix="1" applyFont="1" applyBorder="1" applyAlignment="1">
      <alignment horizontal="center"/>
    </xf>
    <xf numFmtId="0" fontId="3" fillId="0" borderId="1" xfId="0" quotePrefix="1" applyFont="1" applyBorder="1" applyAlignment="1">
      <alignment wrapText="1"/>
    </xf>
    <xf numFmtId="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2" xfId="0" quotePrefix="1" applyFont="1" applyBorder="1" applyAlignment="1">
      <alignment wrapText="1"/>
    </xf>
    <xf numFmtId="0" fontId="3" fillId="0" borderId="2" xfId="0" quotePrefix="1" applyFont="1" applyBorder="1" applyAlignment="1">
      <alignment horizontal="center"/>
    </xf>
    <xf numFmtId="0" fontId="3" fillId="0" borderId="3" xfId="0" applyFont="1" applyBorder="1"/>
    <xf numFmtId="0" fontId="3" fillId="0" borderId="1" xfId="0" quotePrefix="1" applyFont="1" applyBorder="1"/>
    <xf numFmtId="4" fontId="3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1" quotePrefix="1" applyFont="1" applyBorder="1"/>
    <xf numFmtId="0" fontId="3" fillId="0" borderId="1" xfId="1" quotePrefix="1" applyFont="1" applyBorder="1" applyAlignment="1">
      <alignment wrapText="1"/>
    </xf>
    <xf numFmtId="0" fontId="3" fillId="0" borderId="1" xfId="1" quotePrefix="1" applyFont="1" applyBorder="1" applyAlignment="1">
      <alignment horizontal="center"/>
    </xf>
    <xf numFmtId="4" fontId="3" fillId="0" borderId="1" xfId="1" applyNumberFormat="1" applyFont="1" applyBorder="1" applyAlignment="1">
      <alignment horizontal="right"/>
    </xf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4" xfId="0" applyFont="1" applyBorder="1"/>
    <xf numFmtId="0" fontId="3" fillId="0" borderId="5" xfId="0" applyFont="1" applyBorder="1"/>
    <xf numFmtId="0" fontId="3" fillId="0" borderId="5" xfId="0" quotePrefix="1" applyFont="1" applyBorder="1"/>
    <xf numFmtId="4" fontId="3" fillId="0" borderId="5" xfId="0" applyNumberFormat="1" applyFont="1" applyBorder="1" applyAlignment="1">
      <alignment horizontal="right"/>
    </xf>
    <xf numFmtId="4" fontId="5" fillId="0" borderId="6" xfId="0" applyNumberFormat="1" applyFont="1" applyBorder="1"/>
    <xf numFmtId="0" fontId="6" fillId="2" borderId="0" xfId="0" applyFont="1" applyFill="1" applyBorder="1"/>
    <xf numFmtId="0" fontId="3" fillId="3" borderId="7" xfId="0" applyFont="1" applyFill="1" applyBorder="1"/>
    <xf numFmtId="0" fontId="3" fillId="3" borderId="2" xfId="0" applyFont="1" applyFill="1" applyBorder="1"/>
    <xf numFmtId="4" fontId="3" fillId="3" borderId="2" xfId="0" applyNumberFormat="1" applyFont="1" applyFill="1" applyBorder="1" applyAlignment="1">
      <alignment horizontal="right"/>
    </xf>
    <xf numFmtId="4" fontId="3" fillId="3" borderId="8" xfId="0" applyNumberFormat="1" applyFont="1" applyFill="1" applyBorder="1" applyAlignment="1">
      <alignment wrapText="1"/>
    </xf>
    <xf numFmtId="0" fontId="3" fillId="3" borderId="3" xfId="0" applyFont="1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right"/>
    </xf>
    <xf numFmtId="4" fontId="3" fillId="3" borderId="9" xfId="0" applyNumberFormat="1" applyFont="1" applyFill="1" applyBorder="1"/>
    <xf numFmtId="0" fontId="3" fillId="0" borderId="0" xfId="0" applyFont="1" applyBorder="1"/>
    <xf numFmtId="0" fontId="5" fillId="3" borderId="3" xfId="0" applyFont="1" applyFill="1" applyBorder="1"/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right"/>
    </xf>
    <xf numFmtId="4" fontId="5" fillId="3" borderId="9" xfId="0" applyNumberFormat="1" applyFont="1" applyFill="1" applyBorder="1"/>
    <xf numFmtId="0" fontId="3" fillId="3" borderId="1" xfId="0" applyFont="1" applyFill="1" applyBorder="1" applyAlignment="1">
      <alignment horizontal="right"/>
    </xf>
    <xf numFmtId="164" fontId="3" fillId="3" borderId="9" xfId="0" applyNumberFormat="1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0" fontId="5" fillId="3" borderId="5" xfId="0" applyFont="1" applyFill="1" applyBorder="1" applyAlignment="1">
      <alignment horizontal="right"/>
    </xf>
    <xf numFmtId="164" fontId="5" fillId="3" borderId="6" xfId="0" applyNumberFormat="1" applyFont="1" applyFill="1" applyBorder="1"/>
    <xf numFmtId="164" fontId="3" fillId="0" borderId="0" xfId="0" applyNumberFormat="1" applyFont="1"/>
    <xf numFmtId="4" fontId="3" fillId="0" borderId="0" xfId="0" applyNumberFormat="1" applyFont="1" applyAlignment="1">
      <alignment horizontal="right"/>
    </xf>
    <xf numFmtId="4" fontId="5" fillId="3" borderId="5" xfId="0" applyNumberFormat="1" applyFont="1" applyFill="1" applyBorder="1" applyAlignment="1">
      <alignment horizontal="right"/>
    </xf>
    <xf numFmtId="4" fontId="3" fillId="0" borderId="9" xfId="0" applyNumberFormat="1" applyFont="1" applyBorder="1"/>
    <xf numFmtId="0" fontId="6" fillId="0" borderId="1" xfId="0" quotePrefix="1" applyFont="1" applyBorder="1"/>
    <xf numFmtId="0" fontId="6" fillId="0" borderId="1" xfId="0" quotePrefix="1" applyFont="1" applyBorder="1" applyAlignment="1">
      <alignment wrapText="1"/>
    </xf>
    <xf numFmtId="0" fontId="6" fillId="0" borderId="1" xfId="0" quotePrefix="1" applyFont="1" applyBorder="1" applyAlignment="1">
      <alignment horizontal="center"/>
    </xf>
    <xf numFmtId="4" fontId="6" fillId="0" borderId="9" xfId="0" applyNumberFormat="1" applyFont="1" applyBorder="1"/>
    <xf numFmtId="0" fontId="3" fillId="0" borderId="1" xfId="0" quotePrefix="1" applyFont="1" applyBorder="1" applyAlignment="1">
      <alignment horizontal="right"/>
    </xf>
    <xf numFmtId="0" fontId="3" fillId="0" borderId="2" xfId="0" applyFont="1" applyBorder="1"/>
    <xf numFmtId="0" fontId="3" fillId="0" borderId="2" xfId="0" quotePrefix="1" applyFont="1" applyBorder="1" applyAlignment="1">
      <alignment horizontal="right"/>
    </xf>
    <xf numFmtId="4" fontId="3" fillId="0" borderId="2" xfId="0" applyNumberFormat="1" applyFont="1" applyBorder="1"/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4" fontId="3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left" vertical="center"/>
    </xf>
    <xf numFmtId="165" fontId="0" fillId="0" borderId="0" xfId="1" applyNumberFormat="1" applyFont="1" applyFill="1" applyBorder="1" applyAlignment="1">
      <alignment horizontal="right" vertical="center" wrapText="1"/>
    </xf>
  </cellXfs>
  <cellStyles count="2">
    <cellStyle name="Нормален" xfId="0" builtinId="0"/>
    <cellStyle name="Нормален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zoomScale="130" zoomScaleNormal="130" workbookViewId="0">
      <selection activeCell="I29" sqref="I29"/>
    </sheetView>
  </sheetViews>
  <sheetFormatPr defaultRowHeight="12.75" x14ac:dyDescent="0.2"/>
  <cols>
    <col min="1" max="1" width="6" style="17" customWidth="1"/>
    <col min="2" max="2" width="11.7109375" style="17" customWidth="1"/>
    <col min="3" max="3" width="36.7109375" style="17" customWidth="1"/>
    <col min="4" max="4" width="7.85546875" style="17" customWidth="1"/>
    <col min="5" max="5" width="9.85546875" style="45" bestFit="1" customWidth="1"/>
    <col min="6" max="6" width="7.85546875" style="18" bestFit="1" customWidth="1"/>
    <col min="7" max="7" width="13.7109375" style="17" bestFit="1" customWidth="1"/>
    <col min="8" max="8" width="9.140625" style="17"/>
    <col min="9" max="9" width="12.42578125" style="17" customWidth="1"/>
    <col min="10" max="12" width="9.140625" style="17"/>
    <col min="13" max="13" width="9.85546875" style="17" bestFit="1" customWidth="1"/>
    <col min="14" max="16384" width="9.140625" style="17"/>
  </cols>
  <sheetData>
    <row r="1" spans="1:7" ht="28.5" customHeight="1" x14ac:dyDescent="0.2">
      <c r="A1" s="68" t="s">
        <v>47</v>
      </c>
      <c r="B1" s="68"/>
      <c r="C1" s="68"/>
      <c r="D1" s="68"/>
      <c r="E1" s="68"/>
      <c r="F1" s="68"/>
      <c r="G1" s="68"/>
    </row>
    <row r="2" spans="1:7" ht="15.75" customHeight="1" thickBot="1" x14ac:dyDescent="0.25">
      <c r="A2" s="70"/>
      <c r="B2" s="70"/>
      <c r="C2" s="70"/>
      <c r="D2" s="70"/>
      <c r="E2" s="70"/>
      <c r="F2" s="70"/>
      <c r="G2" s="70"/>
    </row>
    <row r="3" spans="1:7" ht="15.75" x14ac:dyDescent="0.25">
      <c r="A3" s="65" t="s">
        <v>30</v>
      </c>
      <c r="B3" s="66"/>
      <c r="C3" s="66"/>
      <c r="D3" s="66"/>
      <c r="E3" s="66"/>
      <c r="F3" s="66"/>
      <c r="G3" s="67"/>
    </row>
    <row r="4" spans="1:7" ht="13.5" thickBot="1" x14ac:dyDescent="0.25">
      <c r="A4" s="56" t="s">
        <v>29</v>
      </c>
      <c r="B4" s="57" t="s">
        <v>0</v>
      </c>
      <c r="C4" s="57" t="s">
        <v>1</v>
      </c>
      <c r="D4" s="57" t="s">
        <v>2</v>
      </c>
      <c r="E4" s="58" t="s">
        <v>3</v>
      </c>
      <c r="F4" s="57" t="s">
        <v>50</v>
      </c>
      <c r="G4" s="59" t="s">
        <v>4</v>
      </c>
    </row>
    <row r="5" spans="1:7" ht="25.5" x14ac:dyDescent="0.2">
      <c r="A5" s="60">
        <v>1</v>
      </c>
      <c r="B5" s="54">
        <v>8411962000</v>
      </c>
      <c r="C5" s="5" t="s">
        <v>43</v>
      </c>
      <c r="D5" s="6" t="s">
        <v>6</v>
      </c>
      <c r="E5" s="55">
        <f>40*2*0.8+7.45*2*0.8</f>
        <v>75.92</v>
      </c>
      <c r="F5" s="53"/>
      <c r="G5" s="61"/>
    </row>
    <row r="6" spans="1:7" ht="25.5" x14ac:dyDescent="0.2">
      <c r="A6" s="7">
        <v>2</v>
      </c>
      <c r="B6" s="52" t="s">
        <v>44</v>
      </c>
      <c r="C6" s="4" t="s">
        <v>45</v>
      </c>
      <c r="D6" s="1" t="s">
        <v>6</v>
      </c>
      <c r="E6" s="3">
        <f>E5</f>
        <v>75.92</v>
      </c>
      <c r="F6" s="16"/>
      <c r="G6" s="61"/>
    </row>
    <row r="7" spans="1:7" ht="25.5" x14ac:dyDescent="0.2">
      <c r="A7" s="60">
        <v>3</v>
      </c>
      <c r="B7" s="8" t="s">
        <v>5</v>
      </c>
      <c r="C7" s="2" t="s">
        <v>39</v>
      </c>
      <c r="D7" s="1" t="s">
        <v>6</v>
      </c>
      <c r="E7" s="9">
        <f>14.5*7.45+18*24.6+24.6*15+31.3*19</f>
        <v>1514.5250000000001</v>
      </c>
      <c r="F7" s="9"/>
      <c r="G7" s="47"/>
    </row>
    <row r="8" spans="1:7" ht="25.5" x14ac:dyDescent="0.2">
      <c r="A8" s="7">
        <v>4</v>
      </c>
      <c r="B8" s="8" t="s">
        <v>7</v>
      </c>
      <c r="C8" s="2" t="s">
        <v>46</v>
      </c>
      <c r="D8" s="1" t="s">
        <v>6</v>
      </c>
      <c r="E8" s="9">
        <f>E7</f>
        <v>1514.5250000000001</v>
      </c>
      <c r="F8" s="9"/>
      <c r="G8" s="47"/>
    </row>
    <row r="9" spans="1:7" ht="25.5" x14ac:dyDescent="0.2">
      <c r="A9" s="60">
        <v>5</v>
      </c>
      <c r="B9" s="8" t="s">
        <v>8</v>
      </c>
      <c r="C9" s="2" t="s">
        <v>37</v>
      </c>
      <c r="D9" s="1" t="s">
        <v>6</v>
      </c>
      <c r="E9" s="9">
        <f>((165+17.5)*0.1*1.6+1.8*2.6)*1.15</f>
        <v>38.962000000000003</v>
      </c>
      <c r="F9" s="9"/>
      <c r="G9" s="47"/>
    </row>
    <row r="10" spans="1:7" ht="38.25" customHeight="1" x14ac:dyDescent="0.2">
      <c r="A10" s="7">
        <v>6</v>
      </c>
      <c r="B10" s="8" t="s">
        <v>9</v>
      </c>
      <c r="C10" s="2" t="s">
        <v>32</v>
      </c>
      <c r="D10" s="1" t="s">
        <v>10</v>
      </c>
      <c r="E10" s="9">
        <f>(28+286.5)*2+3.8*13</f>
        <v>678.4</v>
      </c>
      <c r="F10" s="9"/>
      <c r="G10" s="47"/>
    </row>
    <row r="11" spans="1:7" ht="24.75" customHeight="1" x14ac:dyDescent="0.2">
      <c r="A11" s="60">
        <v>7</v>
      </c>
      <c r="B11" s="48" t="s">
        <v>11</v>
      </c>
      <c r="C11" s="49" t="s">
        <v>38</v>
      </c>
      <c r="D11" s="50" t="s">
        <v>12</v>
      </c>
      <c r="E11" s="9">
        <v>14125.3</v>
      </c>
      <c r="F11" s="10"/>
      <c r="G11" s="51"/>
    </row>
    <row r="12" spans="1:7" ht="24.75" customHeight="1" x14ac:dyDescent="0.2">
      <c r="A12" s="7">
        <v>8</v>
      </c>
      <c r="B12" s="8" t="s">
        <v>13</v>
      </c>
      <c r="C12" s="2" t="s">
        <v>42</v>
      </c>
      <c r="D12" s="1" t="s">
        <v>6</v>
      </c>
      <c r="E12" s="9">
        <f>2.42*7.45+2.7*24.6+3.35*15+4.1*19+150*0.15</f>
        <v>235.09899999999999</v>
      </c>
      <c r="F12" s="9"/>
      <c r="G12" s="47"/>
    </row>
    <row r="13" spans="1:7" x14ac:dyDescent="0.2">
      <c r="A13" s="60">
        <v>9</v>
      </c>
      <c r="B13" s="8" t="s">
        <v>24</v>
      </c>
      <c r="C13" s="2" t="s">
        <v>48</v>
      </c>
      <c r="D13" s="1" t="s">
        <v>6</v>
      </c>
      <c r="E13" s="9">
        <f>E12+E9</f>
        <v>274.06099999999998</v>
      </c>
      <c r="F13" s="9"/>
      <c r="G13" s="47"/>
    </row>
    <row r="14" spans="1:7" x14ac:dyDescent="0.2">
      <c r="A14" s="7">
        <v>10</v>
      </c>
      <c r="B14" s="8" t="s">
        <v>22</v>
      </c>
      <c r="C14" s="2" t="s">
        <v>31</v>
      </c>
      <c r="D14" s="1" t="s">
        <v>10</v>
      </c>
      <c r="E14" s="9">
        <f>28+286</f>
        <v>314</v>
      </c>
      <c r="F14" s="11"/>
      <c r="G14" s="47"/>
    </row>
    <row r="15" spans="1:7" x14ac:dyDescent="0.2">
      <c r="A15" s="60">
        <v>11</v>
      </c>
      <c r="B15" s="8" t="s">
        <v>15</v>
      </c>
      <c r="C15" s="2" t="s">
        <v>16</v>
      </c>
      <c r="D15" s="1" t="s">
        <v>17</v>
      </c>
      <c r="E15" s="9">
        <v>35</v>
      </c>
      <c r="F15" s="9"/>
      <c r="G15" s="47"/>
    </row>
    <row r="16" spans="1:7" x14ac:dyDescent="0.2">
      <c r="A16" s="7">
        <v>12</v>
      </c>
      <c r="B16" s="12" t="s">
        <v>14</v>
      </c>
      <c r="C16" s="13" t="s">
        <v>19</v>
      </c>
      <c r="D16" s="14" t="s">
        <v>10</v>
      </c>
      <c r="E16" s="15">
        <f>12*3</f>
        <v>36</v>
      </c>
      <c r="F16" s="15"/>
      <c r="G16" s="47"/>
    </row>
    <row r="17" spans="1:12" ht="25.5" customHeight="1" x14ac:dyDescent="0.2">
      <c r="A17" s="60">
        <v>13</v>
      </c>
      <c r="B17" s="8" t="s">
        <v>20</v>
      </c>
      <c r="C17" s="2" t="s">
        <v>21</v>
      </c>
      <c r="D17" s="1" t="s">
        <v>10</v>
      </c>
      <c r="E17" s="9">
        <v>45</v>
      </c>
      <c r="F17" s="9"/>
      <c r="G17" s="47"/>
    </row>
    <row r="18" spans="1:12" ht="26.25" customHeight="1" x14ac:dyDescent="0.2">
      <c r="A18" s="7">
        <v>14</v>
      </c>
      <c r="B18" s="8" t="s">
        <v>18</v>
      </c>
      <c r="C18" s="2" t="s">
        <v>25</v>
      </c>
      <c r="D18" s="1" t="s">
        <v>6</v>
      </c>
      <c r="E18" s="9">
        <f>E7-E12-E9</f>
        <v>1240.4640000000002</v>
      </c>
      <c r="F18" s="9"/>
      <c r="G18" s="47"/>
    </row>
    <row r="19" spans="1:12" ht="15" customHeight="1" x14ac:dyDescent="0.2">
      <c r="A19" s="60">
        <v>15</v>
      </c>
      <c r="B19" s="8" t="s">
        <v>23</v>
      </c>
      <c r="C19" s="2" t="s">
        <v>27</v>
      </c>
      <c r="D19" s="1" t="s">
        <v>6</v>
      </c>
      <c r="E19" s="9">
        <f>E18</f>
        <v>1240.4640000000002</v>
      </c>
      <c r="F19" s="9"/>
      <c r="G19" s="47"/>
    </row>
    <row r="20" spans="1:12" ht="26.25" customHeight="1" x14ac:dyDescent="0.2">
      <c r="A20" s="7">
        <v>16</v>
      </c>
      <c r="B20" s="8" t="s">
        <v>28</v>
      </c>
      <c r="C20" s="2" t="s">
        <v>41</v>
      </c>
      <c r="D20" s="1" t="s">
        <v>6</v>
      </c>
      <c r="E20" s="9">
        <f>E19</f>
        <v>1240.4640000000002</v>
      </c>
      <c r="F20" s="9"/>
      <c r="G20" s="47"/>
    </row>
    <row r="21" spans="1:12" ht="76.5" x14ac:dyDescent="0.2">
      <c r="A21" s="60">
        <v>17</v>
      </c>
      <c r="B21" s="8" t="s">
        <v>26</v>
      </c>
      <c r="C21" s="4" t="s">
        <v>49</v>
      </c>
      <c r="D21" s="1" t="s">
        <v>17</v>
      </c>
      <c r="E21" s="3">
        <v>82.5</v>
      </c>
      <c r="F21" s="16"/>
      <c r="G21" s="47"/>
    </row>
    <row r="22" spans="1:12" ht="13.5" thickBot="1" x14ac:dyDescent="0.25">
      <c r="A22" s="19"/>
      <c r="B22" s="20"/>
      <c r="C22" s="21"/>
      <c r="D22" s="20"/>
      <c r="E22" s="22"/>
      <c r="F22" s="22"/>
      <c r="G22" s="23"/>
    </row>
    <row r="23" spans="1:12" x14ac:dyDescent="0.2">
      <c r="A23" s="24"/>
      <c r="B23" s="24"/>
      <c r="C23" s="25" t="s">
        <v>40</v>
      </c>
      <c r="D23" s="26"/>
      <c r="E23" s="27"/>
      <c r="F23" s="27"/>
      <c r="G23" s="28"/>
      <c r="L23" s="62"/>
    </row>
    <row r="24" spans="1:12" x14ac:dyDescent="0.2">
      <c r="A24" s="24"/>
      <c r="B24" s="24"/>
      <c r="C24" s="29" t="s">
        <v>33</v>
      </c>
      <c r="D24" s="30"/>
      <c r="E24" s="31"/>
      <c r="F24" s="31"/>
      <c r="G24" s="32"/>
      <c r="I24" s="33"/>
    </row>
    <row r="25" spans="1:12" x14ac:dyDescent="0.2">
      <c r="A25" s="24"/>
      <c r="B25" s="24"/>
      <c r="C25" s="34" t="s">
        <v>36</v>
      </c>
      <c r="D25" s="35"/>
      <c r="E25" s="36"/>
      <c r="F25" s="36"/>
      <c r="G25" s="37"/>
    </row>
    <row r="26" spans="1:12" x14ac:dyDescent="0.2">
      <c r="A26" s="24"/>
      <c r="B26" s="24"/>
      <c r="C26" s="29" t="s">
        <v>34</v>
      </c>
      <c r="D26" s="30"/>
      <c r="E26" s="31"/>
      <c r="F26" s="38"/>
      <c r="G26" s="39"/>
    </row>
    <row r="27" spans="1:12" ht="13.5" thickBot="1" x14ac:dyDescent="0.25">
      <c r="A27" s="24"/>
      <c r="B27" s="24"/>
      <c r="C27" s="40" t="s">
        <v>35</v>
      </c>
      <c r="D27" s="41"/>
      <c r="E27" s="46"/>
      <c r="F27" s="42"/>
      <c r="G27" s="43"/>
    </row>
    <row r="29" spans="1:12" x14ac:dyDescent="0.2">
      <c r="G29" s="44"/>
    </row>
    <row r="30" spans="1:12" s="64" customFormat="1" x14ac:dyDescent="0.2">
      <c r="A30" s="63"/>
      <c r="B30" s="71" t="s">
        <v>51</v>
      </c>
      <c r="C30" s="71"/>
      <c r="D30" s="71"/>
      <c r="E30" s="71"/>
      <c r="F30" s="71"/>
    </row>
    <row r="31" spans="1:12" s="64" customFormat="1" x14ac:dyDescent="0.2">
      <c r="A31" s="63"/>
      <c r="B31" s="71"/>
      <c r="C31" s="71"/>
      <c r="D31" s="71"/>
      <c r="E31" s="71"/>
      <c r="F31" s="71"/>
    </row>
    <row r="32" spans="1:12" s="64" customFormat="1" x14ac:dyDescent="0.2">
      <c r="A32" s="63"/>
      <c r="B32" s="71"/>
      <c r="C32" s="71"/>
      <c r="D32" s="71"/>
      <c r="E32" s="71"/>
      <c r="F32" s="71"/>
    </row>
    <row r="33" spans="1:7" s="64" customFormat="1" x14ac:dyDescent="0.2">
      <c r="A33" s="63"/>
      <c r="B33" s="71"/>
      <c r="C33" s="71"/>
      <c r="D33" s="71"/>
      <c r="E33" s="71"/>
      <c r="F33" s="71"/>
    </row>
    <row r="34" spans="1:7" s="64" customFormat="1" x14ac:dyDescent="0.2">
      <c r="A34" s="63"/>
      <c r="B34" s="71"/>
      <c r="C34" s="71"/>
      <c r="D34" s="71"/>
      <c r="E34" s="71"/>
      <c r="F34" s="71"/>
    </row>
    <row r="35" spans="1:7" s="64" customFormat="1" x14ac:dyDescent="0.2">
      <c r="A35" s="63"/>
      <c r="B35" s="71"/>
      <c r="C35" s="71"/>
      <c r="D35" s="71"/>
      <c r="E35" s="71"/>
      <c r="F35" s="71"/>
    </row>
    <row r="36" spans="1:7" x14ac:dyDescent="0.2">
      <c r="E36" s="69"/>
      <c r="F36" s="69"/>
      <c r="G36" s="69"/>
    </row>
  </sheetData>
  <mergeCells count="5">
    <mergeCell ref="A3:G3"/>
    <mergeCell ref="A1:G1"/>
    <mergeCell ref="E36:G36"/>
    <mergeCell ref="A2:G2"/>
    <mergeCell ref="B30:F35"/>
  </mergeCells>
  <phoneticPr fontId="1" type="noConversion"/>
  <printOptions horizontalCentered="1" verticalCentered="1"/>
  <pageMargins left="0.39370078740157483" right="0.11811023622047245" top="0.11811023622047245" bottom="0.11811023622047245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KSS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igospodinova</dc:creator>
  <cp:lastModifiedBy>Cvetelina Bodurova</cp:lastModifiedBy>
  <cp:lastPrinted>2020-05-22T05:33:21Z</cp:lastPrinted>
  <dcterms:created xsi:type="dcterms:W3CDTF">2014-02-10T09:21:23Z</dcterms:created>
  <dcterms:modified xsi:type="dcterms:W3CDTF">2020-06-11T11:38:10Z</dcterms:modified>
</cp:coreProperties>
</file>